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0260"/>
  </bookViews>
  <sheets>
    <sheet name="Лист1" sheetId="1" r:id="rId1"/>
    <sheet name="Лист2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/>
  <c r="G64" l="1"/>
  <c r="G54"/>
  <c r="G50"/>
  <c r="G78" l="1"/>
  <c r="G77"/>
  <c r="G76"/>
  <c r="G75" l="1"/>
  <c r="G96" l="1"/>
  <c r="G97"/>
  <c r="G98"/>
  <c r="G99"/>
  <c r="G100"/>
  <c r="G101"/>
  <c r="G95"/>
  <c r="G82"/>
  <c r="G83"/>
  <c r="G84"/>
  <c r="G85"/>
  <c r="G86"/>
  <c r="G87"/>
  <c r="G88"/>
  <c r="G89"/>
  <c r="G90"/>
  <c r="G91"/>
  <c r="G81"/>
  <c r="G63"/>
  <c r="G66"/>
  <c r="G67"/>
  <c r="G68"/>
  <c r="G69"/>
  <c r="G70"/>
  <c r="G71"/>
  <c r="G72"/>
  <c r="G73"/>
  <c r="G74"/>
  <c r="G62"/>
  <c r="G44"/>
  <c r="G46"/>
  <c r="G48"/>
  <c r="G49"/>
  <c r="G52"/>
  <c r="G53"/>
  <c r="G56"/>
  <c r="G57"/>
  <c r="G58"/>
  <c r="G59"/>
  <c r="G43"/>
  <c r="G102" l="1"/>
  <c r="G103" s="1"/>
  <c r="G60"/>
  <c r="G79"/>
</calcChain>
</file>

<file path=xl/sharedStrings.xml><?xml version="1.0" encoding="utf-8"?>
<sst xmlns="http://schemas.openxmlformats.org/spreadsheetml/2006/main" count="312" uniqueCount="140">
  <si>
    <t>№</t>
  </si>
  <si>
    <t>Критерии</t>
  </si>
  <si>
    <t>Варианты</t>
  </si>
  <si>
    <t xml:space="preserve">1. </t>
  </si>
  <si>
    <t>Экспортер</t>
  </si>
  <si>
    <t xml:space="preserve"> 1.1</t>
  </si>
  <si>
    <t>Нет</t>
  </si>
  <si>
    <t>Да, страны ЕАЭС</t>
  </si>
  <si>
    <t>Да, в целевой стране</t>
  </si>
  <si>
    <t xml:space="preserve"> 1.2</t>
  </si>
  <si>
    <t>Наличие сайта компании</t>
  </si>
  <si>
    <t>Да</t>
  </si>
  <si>
    <t xml:space="preserve"> 1.3</t>
  </si>
  <si>
    <t>Наличие иностранной версии сайта</t>
  </si>
  <si>
    <t>Да (одна языковая версия)</t>
  </si>
  <si>
    <t>Да (2 и более языковых версий)</t>
  </si>
  <si>
    <t xml:space="preserve"> 1.4</t>
  </si>
  <si>
    <t>Наличие специализированного сотрудника ВЭД в компании</t>
  </si>
  <si>
    <t>Да, со знанием языков</t>
  </si>
  <si>
    <t>2.</t>
  </si>
  <si>
    <t>Готовность к экспорту</t>
  </si>
  <si>
    <t xml:space="preserve"> 2.1</t>
  </si>
  <si>
    <t>Международная сертификация продукции/производства</t>
  </si>
  <si>
    <t>Нужны, нет в наличии, запланированы</t>
  </si>
  <si>
    <t>Есть в наличии/ Не требуются</t>
  </si>
  <si>
    <t xml:space="preserve"> 2.2</t>
  </si>
  <si>
    <t xml:space="preserve"> 2.3</t>
  </si>
  <si>
    <t xml:space="preserve"> 2.4</t>
  </si>
  <si>
    <t xml:space="preserve"> 2.5</t>
  </si>
  <si>
    <t>Не известно</t>
  </si>
  <si>
    <t>Нужно, готовы адаптировать</t>
  </si>
  <si>
    <t>Уже адаптирован/ Не требуется</t>
  </si>
  <si>
    <t xml:space="preserve"> 2.6</t>
  </si>
  <si>
    <t>Выделены ресурсы на адаптацию продукции под требования рынка</t>
  </si>
  <si>
    <t>3.</t>
  </si>
  <si>
    <t>Перспектива</t>
  </si>
  <si>
    <t xml:space="preserve"> 3.1</t>
  </si>
  <si>
    <t xml:space="preserve"> 1-20</t>
  </si>
  <si>
    <t xml:space="preserve"> 21+</t>
  </si>
  <si>
    <t xml:space="preserve"> 3.2</t>
  </si>
  <si>
    <t xml:space="preserve"> 3.3</t>
  </si>
  <si>
    <t>Наличие импорта аналогичной продукции из России в страну</t>
  </si>
  <si>
    <t xml:space="preserve"> 3.4</t>
  </si>
  <si>
    <t>0 -10%</t>
  </si>
  <si>
    <t>10-30%</t>
  </si>
  <si>
    <t xml:space="preserve"> 3.5</t>
  </si>
  <si>
    <t xml:space="preserve"> </t>
  </si>
  <si>
    <t>х</t>
  </si>
  <si>
    <t>Ресурсообеспеченность РЭЦ</t>
  </si>
  <si>
    <t xml:space="preserve"> 4.1</t>
  </si>
  <si>
    <t>Наличие российского представительства в стране</t>
  </si>
  <si>
    <t>РЭЦ</t>
  </si>
  <si>
    <t>ТП, Агенты</t>
  </si>
  <si>
    <t>Посольства, нет</t>
  </si>
  <si>
    <t xml:space="preserve"> 4.2</t>
  </si>
  <si>
    <t xml:space="preserve"> 4.3</t>
  </si>
  <si>
    <t>Количество баллов</t>
  </si>
  <si>
    <t>Факт</t>
  </si>
  <si>
    <t xml:space="preserve">1. Экспортер </t>
  </si>
  <si>
    <t>2. Готовность к экспорту</t>
  </si>
  <si>
    <t>3. Перспектива</t>
  </si>
  <si>
    <t>4. Ресурсообеспеченность РЭЦ</t>
  </si>
  <si>
    <t>0-14</t>
  </si>
  <si>
    <t>15-20</t>
  </si>
  <si>
    <t>21-30</t>
  </si>
  <si>
    <t xml:space="preserve">Да </t>
  </si>
  <si>
    <t xml:space="preserve">Наличие спец.программ поддержки 
( RGW, ТНП и др. релевантные) </t>
  </si>
  <si>
    <t>Итого</t>
  </si>
  <si>
    <t>Неперспективная заявка</t>
  </si>
  <si>
    <t>Перспективная компания</t>
  </si>
  <si>
    <t>Высоко перспективная заявка</t>
  </si>
  <si>
    <t>Да / не известно</t>
  </si>
  <si>
    <t>Ссылка на ресурс</t>
  </si>
  <si>
    <t>Ссылка на ресурс РЭЦ</t>
  </si>
  <si>
    <t xml:space="preserve">Уровень тарифных барьеров 
</t>
  </si>
  <si>
    <t>Ссылка на ресурс WTO</t>
  </si>
  <si>
    <t>Ссылка на ресурс по тарифам</t>
  </si>
  <si>
    <t>Сертификаты отсутствуют / потребность в них не известна</t>
  </si>
  <si>
    <t>Опыт участия в международных выставках, бизнес-миссиях, межправкомиссиях, конференциях за рубежом</t>
  </si>
  <si>
    <t>Отметка</t>
  </si>
  <si>
    <t xml:space="preserve">Определен экспортный бюджет </t>
  </si>
  <si>
    <t>Приложение 2.1</t>
  </si>
  <si>
    <t>Анкета</t>
  </si>
  <si>
    <t xml:space="preserve">«Детальный поиск и передача контактов потенциальных иностранных покупателей, </t>
  </si>
  <si>
    <t>включая предварительный контакт и проверку интереса»</t>
  </si>
  <si>
    <t>Общие сведения о заявителе / производителе</t>
  </si>
  <si>
    <t>Полное наименование компании:</t>
  </si>
  <si>
    <t>ИНН:</t>
  </si>
  <si>
    <t>Год регистрации:</t>
  </si>
  <si>
    <t>Входит ли в группу компаний:</t>
  </si>
  <si>
    <t>Адрес юридический:</t>
  </si>
  <si>
    <t>Адрес фактический:</t>
  </si>
  <si>
    <t>Контактное лицо:</t>
  </si>
  <si>
    <t>Телефон контактного лица:</t>
  </si>
  <si>
    <t>E-mail контактного лица:</t>
  </si>
  <si>
    <t>Информация об экспортном продукте, целевых рынках и потенциальных партнерах</t>
  </si>
  <si>
    <t xml:space="preserve">Описание продукции, планируемой к экспорту: </t>
  </si>
  <si>
    <t>Целевые страны экспорта:</t>
  </si>
  <si>
    <t>Осуществлялись ли меры по охране или защите интеллектуальной собственности на целевых рынках?</t>
  </si>
  <si>
    <r>
      <t>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Arial"/>
        <family val="2"/>
        <charset val="204"/>
      </rPr>
      <t>Да</t>
    </r>
  </si>
  <si>
    <r>
      <t>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Arial"/>
        <family val="2"/>
        <charset val="204"/>
      </rPr>
      <t>Нет, не требуется</t>
    </r>
  </si>
  <si>
    <r>
      <t>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Arial"/>
        <family val="2"/>
        <charset val="204"/>
      </rPr>
      <t>Нет, нужна консультация</t>
    </r>
  </si>
  <si>
    <t>Портрет потенциальных партнеров /покупателей продукции на целевых рынках</t>
  </si>
  <si>
    <r>
      <t>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Arial"/>
        <family val="2"/>
        <charset val="204"/>
      </rPr>
      <t>Производство/ Переработка</t>
    </r>
  </si>
  <si>
    <r>
      <t>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Arial"/>
        <family val="2"/>
        <charset val="204"/>
      </rPr>
      <t>Оптовая торговля</t>
    </r>
  </si>
  <si>
    <r>
      <t>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Arial"/>
        <family val="2"/>
        <charset val="204"/>
      </rPr>
      <t>Розничная торговля</t>
    </r>
  </si>
  <si>
    <r>
      <t>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Arial"/>
        <family val="2"/>
        <charset val="204"/>
      </rPr>
      <t>Сервис/Услуги</t>
    </r>
  </si>
  <si>
    <t>Сфера применения продукции (отрасль деятельности потенциальных покупателей: строительство, сельхозтехника, готовое продовольствие, товары народного потребления и т.п.):</t>
  </si>
  <si>
    <t>Экспертная оценка перспективности заявки</t>
  </si>
  <si>
    <t>Руководитель компании:                                  (Ф.И.О. и должность)</t>
  </si>
  <si>
    <t>Укажите страны:</t>
  </si>
  <si>
    <t xml:space="preserve">Опыт экспортной деятельности                               </t>
  </si>
  <si>
    <t>Укажите адрес сайта:</t>
  </si>
  <si>
    <t>Укажите адреса сайтов:</t>
  </si>
  <si>
    <t>Да, есть отдел ВЭД(не менее 2-х человек) со знанием языков</t>
  </si>
  <si>
    <t>Да, иные страны (за пределами ЕАЭС)</t>
  </si>
  <si>
    <t>Да, без знания иностранного языка</t>
  </si>
  <si>
    <t>Какие сертификаты имеются:</t>
  </si>
  <si>
    <t xml:space="preserve">Наличие субсидиарных программ
(проверка наличия кода ТН ВЭД в постановлениях:  логистика, выставки, лицензирование/ сертификация/ патентование  и др. релевантные) </t>
  </si>
  <si>
    <t xml:space="preserve">Дата __/__/2019                           </t>
  </si>
  <si>
    <t>Подпись руководителя компании: _______________ (___________________)</t>
  </si>
  <si>
    <t>Классификация продукции( код ТН ВЭД):</t>
  </si>
  <si>
    <r>
      <t>Наличие финансовых ресурсов для подготовки и осуществления экспортной поставки                (</t>
    </r>
    <r>
      <rPr>
        <sz val="10"/>
        <color theme="4" tint="-0.249977111117893"/>
        <rFont val="Arial"/>
        <family val="2"/>
        <charset val="204"/>
      </rPr>
      <t>заполняется каждый пункт</t>
    </r>
    <r>
      <rPr>
        <sz val="10"/>
        <color theme="1"/>
        <rFont val="Arial"/>
        <family val="2"/>
        <charset val="204"/>
      </rPr>
      <t>)</t>
    </r>
  </si>
  <si>
    <r>
      <t xml:space="preserve">Итого по 2 блоку  </t>
    </r>
    <r>
      <rPr>
        <sz val="10"/>
        <color theme="1"/>
        <rFont val="Arial"/>
        <family val="2"/>
        <charset val="204"/>
      </rPr>
      <t>(максимум 11 баллов)</t>
    </r>
  </si>
  <si>
    <r>
      <t xml:space="preserve">Итого по 1 блоку  </t>
    </r>
    <r>
      <rPr>
        <sz val="10"/>
        <color theme="1"/>
        <rFont val="Arial"/>
        <family val="2"/>
        <charset val="204"/>
      </rPr>
      <t>(максимум 9 баллов)</t>
    </r>
  </si>
  <si>
    <t>Наличие информации о таможенных барьерах (пошлины, квоты, лицензии, запреты…..)</t>
  </si>
  <si>
    <t>Необходимость адаптации экспортного продукта к поставке в целевую страну (маркировка, упаковка, наличие адаптированных сопровождающих материалов…….)</t>
  </si>
  <si>
    <t>Достаточно производственных мощностей (оборудования, сырья и комплектующих) для увеличения объема производства</t>
  </si>
  <si>
    <t>Выделен маркетинговый бюджет (на участие в межд. выставках, рекламу  и продвижение, командировки более 3 раз в год)</t>
  </si>
  <si>
    <t xml:space="preserve">Рейтинг страны по системе РЭЦ (на дату запроса)  
</t>
  </si>
  <si>
    <t xml:space="preserve">Наличие нетарифных барьеров 
( наличие квот, сертификации, лицензирования и т.п.)
</t>
  </si>
  <si>
    <r>
      <t xml:space="preserve">Итого по 4 блоку  </t>
    </r>
    <r>
      <rPr>
        <sz val="10"/>
        <color theme="1"/>
        <rFont val="Arial"/>
        <family val="2"/>
        <charset val="204"/>
      </rPr>
      <t>(максимум 4 балла)</t>
    </r>
  </si>
  <si>
    <t>Положительная динамика за последние 2 и более лет</t>
  </si>
  <si>
    <t>Более 30% / Не известно</t>
  </si>
  <si>
    <r>
      <t>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Arial"/>
        <family val="2"/>
        <charset val="204"/>
      </rPr>
      <t>Настоящим компания подтверждает, что ознакомлена и согласна с Правилами предоставления АО «Российский экспортный центр» услуг по поиску иностранных покупателей и сопровождению переговорного процесса.</t>
    </r>
  </si>
  <si>
    <r>
      <t></t>
    </r>
    <r>
      <rPr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Arial"/>
        <family val="2"/>
        <charset val="204"/>
      </rPr>
      <t xml:space="preserve">Настоящим компания подтверждает, что данная анкета рассматривается в качестве оферты о заключении с АО «Российский экспортный центр» соглашения в электронной форме об оказании услуги «Поиск потенциальных иностранных покупателей, включая предварительный контакт и проверку интереса» в порядке и на условиях, предусмотренных Правилами предоставления АО «Российский экспортный центр» услуг по поиску иностранных покупателей и сопровождению переговорного процесса. </t>
    </r>
  </si>
  <si>
    <t>Правила предоставления услуг по поиску иностранных покупателей и сопровождению переговорного процесса</t>
  </si>
  <si>
    <t>  </t>
  </si>
  <si>
    <t xml:space="preserve">Наличие презентационных материалов и коммерческого предложения на официальном языке страны  </t>
  </si>
  <si>
    <t>Наличие проявленного интереса со стороны потенциальных партнеров к продукции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</si>
</sst>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10"/>
      <color rgb="FF2E74B5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0"/>
      <color theme="4" tint="-0.249977111117893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i/>
      <u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7" fillId="0" borderId="0" xfId="0" applyFont="1"/>
    <xf numFmtId="0" fontId="7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5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49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49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49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3" fillId="6" borderId="4" xfId="0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center" vertical="top"/>
      <protection hidden="1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49" fontId="3" fillId="0" borderId="4" xfId="0" applyNumberFormat="1" applyFont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indent="5"/>
    </xf>
    <xf numFmtId="0" fontId="7" fillId="0" borderId="0" xfId="0" applyFont="1" applyAlignment="1">
      <alignment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49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49" fontId="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9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left" vertical="center" wrapText="1"/>
      <protection locked="0"/>
    </xf>
    <xf numFmtId="49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left" vertical="top"/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0" fontId="3" fillId="2" borderId="7" xfId="0" applyFont="1" applyFill="1" applyBorder="1" applyAlignment="1" applyProtection="1">
      <alignment horizontal="left" vertical="top" wrapText="1"/>
      <protection hidden="1"/>
    </xf>
    <xf numFmtId="49" fontId="7" fillId="4" borderId="4" xfId="0" applyNumberFormat="1" applyFont="1" applyFill="1" applyBorder="1" applyAlignment="1" applyProtection="1">
      <alignment horizontal="center"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hidden="1"/>
    </xf>
    <xf numFmtId="49" fontId="7" fillId="5" borderId="4" xfId="0" applyNumberFormat="1" applyFont="1" applyFill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center" vertical="top" wrapText="1"/>
      <protection hidden="1"/>
    </xf>
    <xf numFmtId="49" fontId="7" fillId="4" borderId="5" xfId="0" applyNumberFormat="1" applyFont="1" applyFill="1" applyBorder="1" applyAlignment="1" applyProtection="1">
      <alignment horizontal="center" vertical="top" wrapText="1"/>
      <protection locked="0"/>
    </xf>
    <xf numFmtId="49" fontId="7" fillId="4" borderId="7" xfId="0" applyNumberFormat="1" applyFont="1" applyFill="1" applyBorder="1" applyAlignment="1" applyProtection="1">
      <alignment horizontal="center" vertical="top" wrapText="1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12" fillId="4" borderId="7" xfId="1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/>
      <protection locked="0"/>
    </xf>
    <xf numFmtId="0" fontId="7" fillId="4" borderId="4" xfId="0" applyFont="1" applyFill="1" applyBorder="1" applyAlignment="1">
      <alignment horizontal="left" vertical="top" wrapText="1"/>
    </xf>
    <xf numFmtId="16" fontId="7" fillId="4" borderId="4" xfId="0" applyNumberFormat="1" applyFont="1" applyFill="1" applyBorder="1" applyAlignment="1" applyProtection="1">
      <alignment horizontal="left" vertical="top"/>
      <protection locked="0"/>
    </xf>
    <xf numFmtId="0" fontId="12" fillId="4" borderId="5" xfId="1" applyFont="1" applyFill="1" applyBorder="1" applyAlignment="1">
      <alignment horizontal="left" vertical="top"/>
    </xf>
    <xf numFmtId="16" fontId="7" fillId="4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left" vertical="top" wrapText="1"/>
    </xf>
    <xf numFmtId="16" fontId="7" fillId="5" borderId="3" xfId="0" applyNumberFormat="1" applyFont="1" applyFill="1" applyBorder="1" applyAlignment="1" applyProtection="1">
      <alignment horizontal="left" vertical="top"/>
      <protection locked="0"/>
    </xf>
    <xf numFmtId="0" fontId="12" fillId="0" borderId="6" xfId="1" applyFont="1" applyBorder="1" applyAlignment="1">
      <alignment horizontal="left" vertical="top"/>
    </xf>
    <xf numFmtId="16" fontId="7" fillId="4" borderId="10" xfId="0" applyNumberFormat="1" applyFont="1" applyFill="1" applyBorder="1" applyAlignment="1" applyProtection="1">
      <alignment horizontal="left" vertical="top"/>
      <protection locked="0"/>
    </xf>
    <xf numFmtId="0" fontId="12" fillId="4" borderId="8" xfId="1" applyFont="1" applyFill="1" applyBorder="1" applyAlignment="1" applyProtection="1">
      <alignment horizontal="left" vertical="top" wrapText="1"/>
      <protection locked="0"/>
    </xf>
    <xf numFmtId="16" fontId="7" fillId="4" borderId="11" xfId="0" applyNumberFormat="1" applyFont="1" applyFill="1" applyBorder="1" applyAlignment="1" applyProtection="1">
      <alignment horizontal="left" vertical="top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12" fillId="4" borderId="9" xfId="1" applyFont="1" applyFill="1" applyBorder="1" applyAlignment="1" applyProtection="1">
      <alignment horizontal="left" vertical="top" wrapText="1"/>
      <protection locked="0"/>
    </xf>
    <xf numFmtId="16" fontId="7" fillId="4" borderId="9" xfId="0" applyNumberFormat="1" applyFont="1" applyFill="1" applyBorder="1" applyAlignment="1" applyProtection="1">
      <alignment horizontal="left" vertical="top"/>
      <protection locked="0"/>
    </xf>
    <xf numFmtId="49" fontId="7" fillId="4" borderId="4" xfId="0" applyNumberFormat="1" applyFont="1" applyFill="1" applyBorder="1" applyAlignment="1" applyProtection="1">
      <alignment horizontal="center" vertical="top" wrapText="1"/>
      <protection hidden="1"/>
    </xf>
    <xf numFmtId="0" fontId="7" fillId="5" borderId="4" xfId="0" applyFont="1" applyFill="1" applyBorder="1" applyAlignment="1" applyProtection="1">
      <alignment horizontal="center" vertical="top"/>
      <protection hidden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1"/>
    <xf numFmtId="16" fontId="7" fillId="4" borderId="7" xfId="0" applyNumberFormat="1" applyFont="1" applyFill="1" applyBorder="1" applyAlignment="1" applyProtection="1">
      <alignment horizontal="center" vertical="top" wrapText="1"/>
      <protection locked="0"/>
    </xf>
    <xf numFmtId="16" fontId="7" fillId="4" borderId="23" xfId="0" applyNumberFormat="1" applyFont="1" applyFill="1" applyBorder="1" applyAlignment="1" applyProtection="1">
      <alignment horizontal="left" vertical="top"/>
      <protection locked="0"/>
    </xf>
    <xf numFmtId="49" fontId="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 horizontal="left" vertical="center" wrapText="1" shrinkToFit="1"/>
    </xf>
    <xf numFmtId="0" fontId="7" fillId="0" borderId="4" xfId="0" applyFont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16" fontId="7" fillId="0" borderId="1" xfId="0" applyNumberFormat="1" applyFont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16" fontId="7" fillId="4" borderId="5" xfId="0" applyNumberFormat="1" applyFont="1" applyFill="1" applyBorder="1" applyAlignment="1" applyProtection="1">
      <alignment horizontal="left" vertical="top" wrapText="1"/>
      <protection hidden="1"/>
    </xf>
    <xf numFmtId="16" fontId="7" fillId="4" borderId="6" xfId="0" applyNumberFormat="1" applyFont="1" applyFill="1" applyBorder="1" applyAlignment="1" applyProtection="1">
      <alignment horizontal="left" vertical="top" wrapText="1"/>
      <protection hidden="1"/>
    </xf>
    <xf numFmtId="16" fontId="7" fillId="4" borderId="7" xfId="0" applyNumberFormat="1" applyFont="1" applyFill="1" applyBorder="1" applyAlignment="1" applyProtection="1">
      <alignment horizontal="left" vertical="top" wrapText="1"/>
      <protection hidden="1"/>
    </xf>
    <xf numFmtId="0" fontId="7" fillId="4" borderId="5" xfId="0" applyFont="1" applyFill="1" applyBorder="1" applyAlignment="1" applyProtection="1">
      <alignment horizontal="left" vertical="top" wrapText="1"/>
      <protection hidden="1"/>
    </xf>
    <xf numFmtId="0" fontId="7" fillId="4" borderId="6" xfId="0" applyFont="1" applyFill="1" applyBorder="1" applyAlignment="1" applyProtection="1">
      <alignment horizontal="left" vertical="top" wrapText="1"/>
      <protection hidden="1"/>
    </xf>
    <xf numFmtId="0" fontId="7" fillId="4" borderId="7" xfId="0" applyFont="1" applyFill="1" applyBorder="1" applyAlignment="1" applyProtection="1">
      <alignment horizontal="left" vertical="top" wrapText="1"/>
      <protection hidden="1"/>
    </xf>
    <xf numFmtId="16" fontId="7" fillId="4" borderId="5" xfId="0" applyNumberFormat="1" applyFont="1" applyFill="1" applyBorder="1" applyAlignment="1" applyProtection="1">
      <alignment horizontal="left" vertical="top" wrapText="1"/>
      <protection locked="0"/>
    </xf>
    <xf numFmtId="16" fontId="7" fillId="4" borderId="6" xfId="0" applyNumberFormat="1" applyFont="1" applyFill="1" applyBorder="1" applyAlignment="1" applyProtection="1">
      <alignment horizontal="left" vertical="top" wrapText="1"/>
      <protection locked="0"/>
    </xf>
    <xf numFmtId="16" fontId="7" fillId="0" borderId="5" xfId="0" applyNumberFormat="1" applyFont="1" applyBorder="1" applyAlignment="1" applyProtection="1">
      <alignment horizontal="left" vertical="top" wrapText="1"/>
      <protection locked="0"/>
    </xf>
    <xf numFmtId="16" fontId="7" fillId="0" borderId="7" xfId="0" applyNumberFormat="1" applyFont="1" applyBorder="1" applyAlignment="1" applyProtection="1">
      <alignment horizontal="left" vertical="top" wrapText="1"/>
      <protection locked="0"/>
    </xf>
    <xf numFmtId="16" fontId="7" fillId="0" borderId="5" xfId="0" applyNumberFormat="1" applyFont="1" applyBorder="1" applyAlignment="1" applyProtection="1">
      <alignment horizontal="left" vertical="top" wrapText="1"/>
      <protection hidden="1"/>
    </xf>
    <xf numFmtId="16" fontId="7" fillId="0" borderId="7" xfId="0" applyNumberFormat="1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16" fontId="7" fillId="4" borderId="4" xfId="0" applyNumberFormat="1" applyFont="1" applyFill="1" applyBorder="1" applyAlignment="1" applyProtection="1">
      <alignment horizontal="left" vertical="top" wrapText="1"/>
      <protection hidden="1"/>
    </xf>
    <xf numFmtId="0" fontId="7" fillId="4" borderId="4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16" fontId="7" fillId="4" borderId="5" xfId="0" applyNumberFormat="1" applyFont="1" applyFill="1" applyBorder="1" applyAlignment="1" applyProtection="1">
      <alignment horizontal="center" vertical="top" wrapText="1"/>
      <protection locked="0"/>
    </xf>
    <xf numFmtId="16" fontId="7" fillId="4" borderId="6" xfId="0" applyNumberFormat="1" applyFont="1" applyFill="1" applyBorder="1" applyAlignment="1" applyProtection="1">
      <alignment horizontal="center" vertical="top" wrapText="1"/>
      <protection locked="0"/>
    </xf>
    <xf numFmtId="16" fontId="7" fillId="4" borderId="7" xfId="0" applyNumberFormat="1" applyFont="1" applyFill="1" applyBorder="1" applyAlignment="1" applyProtection="1">
      <alignment horizontal="center" vertical="top" wrapText="1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7" fillId="4" borderId="7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horizontal="left" vertical="top" wrapText="1"/>
      <protection locked="0"/>
    </xf>
    <xf numFmtId="16" fontId="7" fillId="0" borderId="5" xfId="0" applyNumberFormat="1" applyFont="1" applyBorder="1" applyAlignment="1" applyProtection="1">
      <alignment horizontal="center" vertical="top" wrapText="1"/>
      <protection locked="0"/>
    </xf>
    <xf numFmtId="16" fontId="7" fillId="0" borderId="6" xfId="0" applyNumberFormat="1" applyFont="1" applyBorder="1" applyAlignment="1" applyProtection="1">
      <alignment horizontal="center" vertical="top" wrapText="1"/>
      <protection locked="0"/>
    </xf>
    <xf numFmtId="16" fontId="7" fillId="0" borderId="7" xfId="0" applyNumberFormat="1" applyFont="1" applyBorder="1" applyAlignment="1" applyProtection="1">
      <alignment horizontal="center" vertical="top" wrapText="1"/>
      <protection locked="0"/>
    </xf>
    <xf numFmtId="16" fontId="7" fillId="4" borderId="4" xfId="0" applyNumberFormat="1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4" borderId="21" xfId="0" applyFont="1" applyFill="1" applyBorder="1" applyAlignment="1" applyProtection="1">
      <alignment horizontal="left" vertical="top" wrapText="1"/>
      <protection locked="0"/>
    </xf>
    <xf numFmtId="0" fontId="7" fillId="4" borderId="22" xfId="0" applyFont="1" applyFill="1" applyBorder="1" applyAlignment="1" applyProtection="1">
      <alignment horizontal="left" vertical="top" wrapText="1"/>
      <protection locked="0"/>
    </xf>
    <xf numFmtId="0" fontId="7" fillId="5" borderId="18" xfId="0" applyFont="1" applyFill="1" applyBorder="1" applyAlignment="1" applyProtection="1">
      <alignment horizontal="left" vertical="top" wrapText="1"/>
      <protection locked="0"/>
    </xf>
    <xf numFmtId="0" fontId="7" fillId="5" borderId="13" xfId="0" applyFont="1" applyFill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4" borderId="16" xfId="0" applyFont="1" applyFill="1" applyBorder="1" applyAlignment="1" applyProtection="1">
      <alignment horizontal="left" vertical="top" wrapText="1"/>
      <protection locked="0"/>
    </xf>
    <xf numFmtId="0" fontId="7" fillId="4" borderId="17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 applyProtection="1">
      <alignment horizontal="left" vertical="top" wrapText="1"/>
      <protection locked="0"/>
    </xf>
    <xf numFmtId="0" fontId="7" fillId="5" borderId="17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/Microsoft/Windows/Temporary%20Internet%20Files/Content.Outlook/Content.Outlook/Microsoft/Windows/serg/&#1058;&#1077;&#1082;&#1091;&#1097;&#1072;&#1103;/3.%20&#1050;&#1051;&#1048;&#1045;&#1053;&#1058;&#1057;&#1050;&#1040;&#1071;%20&#1041;&#1040;&#1047;&#1040;/3.%20&#1055;&#1083;&#1072;&#1085;&#1099;%20&#1087;&#1088;&#1086;&#1076;&#1074;&#1080;&#1078;&#1077;&#1085;&#1080;&#1103;%202018/&#1055;&#1048;&#1051;&#1054;&#1058;&#1053;&#1067;&#1049;%20&#1055;&#1056;&#1054;&#1045;&#1050;&#1058;%202019/&#1055;&#1072;&#1082;&#1077;&#1090;%20&#1076;&#1086;&#1082;&#1091;&#1084;&#1077;&#1085;&#1090;&#1086;&#1074;%20&#1076;&#1083;&#1103;%20&#1087;&#1080;&#1083;&#1086;&#1090;&#1072;/(https:/www.wto.org/english/res_e/booksp_e/tariff_profiles18_e.pdf" TargetMode="External"/><Relationship Id="rId7" Type="http://schemas.openxmlformats.org/officeDocument/2006/relationships/hyperlink" Target="https://www.exportcenter.ru/services/prodvizhenie-na-vneshnie-rynki/poisk-partnyerov/detalnyy_poisk_partnera_ii_uroven_/" TargetMode="External"/><Relationship Id="rId2" Type="http://schemas.openxmlformats.org/officeDocument/2006/relationships/hyperlink" Target="https://www.trademap.org/Index.aspx" TargetMode="External"/><Relationship Id="rId1" Type="http://schemas.openxmlformats.org/officeDocument/2006/relationships/hyperlink" Target="https://www.exportcenter.ru/international_markets/country_rating/" TargetMode="External"/><Relationship Id="rId6" Type="http://schemas.openxmlformats.org/officeDocument/2006/relationships/hyperlink" Target="https://www.exportcenter.ru/services/analitika-i-issledovaniya/interaktivnye-analiticheskie-produkty/barrier-navigator/" TargetMode="External"/><Relationship Id="rId5" Type="http://schemas.openxmlformats.org/officeDocument/2006/relationships/hyperlink" Target="https://www.wto.org/english/news_e/news16_e/trdev_21jun16_e.htm" TargetMode="External"/><Relationship Id="rId4" Type="http://schemas.openxmlformats.org/officeDocument/2006/relationships/hyperlink" Target="https://www.macmap.org/QuickSearch/FindTariff/FindTariff.aspx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Normal="100" workbookViewId="0">
      <selection activeCell="B106" sqref="B106:D106"/>
    </sheetView>
  </sheetViews>
  <sheetFormatPr defaultRowHeight="15"/>
  <cols>
    <col min="1" max="1" width="4.28515625" customWidth="1"/>
    <col min="2" max="2" width="42.42578125" customWidth="1"/>
    <col min="3" max="3" width="42.85546875" customWidth="1"/>
    <col min="4" max="4" width="9.140625" style="1"/>
    <col min="5" max="5" width="9.140625" hidden="1" customWidth="1"/>
    <col min="6" max="6" width="14.5703125" style="2" hidden="1" customWidth="1"/>
    <col min="7" max="7" width="26.7109375" style="2" hidden="1" customWidth="1"/>
    <col min="8" max="8" width="9.140625" style="2" customWidth="1"/>
    <col min="9" max="12" width="9.140625" style="2"/>
  </cols>
  <sheetData>
    <row r="2" spans="2:3">
      <c r="B2" s="10" t="s">
        <v>81</v>
      </c>
      <c r="C2" s="9"/>
    </row>
    <row r="3" spans="2:3">
      <c r="B3" s="10"/>
      <c r="C3" s="9"/>
    </row>
    <row r="4" spans="2:3">
      <c r="B4" s="11" t="s">
        <v>82</v>
      </c>
      <c r="C4" s="9"/>
    </row>
    <row r="5" spans="2:3">
      <c r="B5" s="10"/>
      <c r="C5" s="9"/>
    </row>
    <row r="6" spans="2:3">
      <c r="B6" s="12" t="s">
        <v>83</v>
      </c>
      <c r="C6" s="9"/>
    </row>
    <row r="7" spans="2:3">
      <c r="B7" s="12" t="s">
        <v>84</v>
      </c>
      <c r="C7" s="9"/>
    </row>
    <row r="8" spans="2:3">
      <c r="B8" s="10"/>
      <c r="C8" s="9"/>
    </row>
    <row r="9" spans="2:3">
      <c r="B9" s="13"/>
      <c r="C9" s="9"/>
    </row>
    <row r="10" spans="2:3">
      <c r="B10" s="10" t="s">
        <v>85</v>
      </c>
      <c r="C10" s="9"/>
    </row>
    <row r="11" spans="2:3">
      <c r="B11" s="13"/>
      <c r="C11" s="9"/>
    </row>
    <row r="12" spans="2:3" ht="21.95" customHeight="1">
      <c r="B12" s="14" t="s">
        <v>86</v>
      </c>
      <c r="C12" s="15"/>
    </row>
    <row r="13" spans="2:3" ht="21.95" customHeight="1">
      <c r="B13" s="14" t="s">
        <v>87</v>
      </c>
      <c r="C13" s="15"/>
    </row>
    <row r="14" spans="2:3" ht="21.95" customHeight="1">
      <c r="B14" s="14" t="s">
        <v>88</v>
      </c>
      <c r="C14" s="15"/>
    </row>
    <row r="15" spans="2:3" ht="21.95" customHeight="1">
      <c r="B15" s="14" t="s">
        <v>89</v>
      </c>
      <c r="C15" s="15"/>
    </row>
    <row r="16" spans="2:3" ht="21.95" customHeight="1">
      <c r="B16" s="14" t="s">
        <v>90</v>
      </c>
      <c r="C16" s="15"/>
    </row>
    <row r="17" spans="2:3" ht="21.95" customHeight="1">
      <c r="B17" s="14" t="s">
        <v>91</v>
      </c>
      <c r="C17" s="15"/>
    </row>
    <row r="18" spans="2:3" ht="34.5" customHeight="1">
      <c r="B18" s="14" t="s">
        <v>109</v>
      </c>
      <c r="C18" s="15"/>
    </row>
    <row r="19" spans="2:3" ht="21.95" customHeight="1">
      <c r="B19" s="14" t="s">
        <v>92</v>
      </c>
      <c r="C19" s="15"/>
    </row>
    <row r="20" spans="2:3" ht="21.95" customHeight="1">
      <c r="B20" s="14" t="s">
        <v>93</v>
      </c>
      <c r="C20" s="15"/>
    </row>
    <row r="21" spans="2:3" ht="21.95" customHeight="1">
      <c r="B21" s="14" t="s">
        <v>94</v>
      </c>
      <c r="C21" s="15"/>
    </row>
    <row r="22" spans="2:3">
      <c r="B22" s="13"/>
      <c r="C22" s="9"/>
    </row>
    <row r="23" spans="2:3">
      <c r="B23" s="13"/>
      <c r="C23" s="9"/>
    </row>
    <row r="24" spans="2:3">
      <c r="B24" s="10" t="s">
        <v>95</v>
      </c>
      <c r="C24" s="9"/>
    </row>
    <row r="25" spans="2:3">
      <c r="B25" s="13"/>
      <c r="C25" s="9"/>
    </row>
    <row r="26" spans="2:3" ht="64.5" customHeight="1">
      <c r="B26" s="14" t="s">
        <v>96</v>
      </c>
      <c r="C26" s="14"/>
    </row>
    <row r="27" spans="2:3" ht="25.5" customHeight="1">
      <c r="B27" s="14" t="s">
        <v>121</v>
      </c>
      <c r="C27" s="14"/>
    </row>
    <row r="28" spans="2:3" ht="63.75">
      <c r="B28" s="14" t="s">
        <v>107</v>
      </c>
      <c r="C28" s="8"/>
    </row>
    <row r="29" spans="2:3" ht="34.5" customHeight="1">
      <c r="B29" s="14" t="s">
        <v>97</v>
      </c>
      <c r="C29" s="14"/>
    </row>
    <row r="30" spans="2:3">
      <c r="B30" s="160" t="s">
        <v>98</v>
      </c>
      <c r="C30" s="16" t="s">
        <v>99</v>
      </c>
    </row>
    <row r="31" spans="2:3">
      <c r="B31" s="160"/>
      <c r="C31" s="16" t="s">
        <v>100</v>
      </c>
    </row>
    <row r="32" spans="2:3">
      <c r="B32" s="160"/>
      <c r="C32" s="16" t="s">
        <v>101</v>
      </c>
    </row>
    <row r="33" spans="1:8">
      <c r="B33" s="161" t="s">
        <v>102</v>
      </c>
      <c r="C33" s="16" t="s">
        <v>103</v>
      </c>
    </row>
    <row r="34" spans="1:8">
      <c r="B34" s="162"/>
      <c r="C34" s="16" t="s">
        <v>104</v>
      </c>
    </row>
    <row r="35" spans="1:8">
      <c r="B35" s="162"/>
      <c r="C35" s="16" t="s">
        <v>105</v>
      </c>
    </row>
    <row r="36" spans="1:8">
      <c r="B36" s="163"/>
      <c r="C36" s="16" t="s">
        <v>106</v>
      </c>
    </row>
    <row r="39" spans="1:8">
      <c r="B39" s="6" t="s">
        <v>108</v>
      </c>
    </row>
    <row r="40" spans="1:8">
      <c r="A40" s="3"/>
      <c r="B40" s="4"/>
      <c r="C40" s="3"/>
      <c r="D40" s="5"/>
    </row>
    <row r="41" spans="1:8" ht="25.5">
      <c r="A41" s="17" t="s">
        <v>0</v>
      </c>
      <c r="B41" s="17" t="s">
        <v>1</v>
      </c>
      <c r="C41" s="17" t="s">
        <v>2</v>
      </c>
      <c r="D41" s="18" t="s">
        <v>79</v>
      </c>
      <c r="E41" s="50" t="s">
        <v>46</v>
      </c>
      <c r="F41" s="51" t="s">
        <v>56</v>
      </c>
      <c r="G41" s="51" t="s">
        <v>57</v>
      </c>
    </row>
    <row r="42" spans="1:8">
      <c r="A42" s="19" t="s">
        <v>3</v>
      </c>
      <c r="B42" s="20" t="s">
        <v>4</v>
      </c>
      <c r="C42" s="21"/>
      <c r="D42" s="22"/>
      <c r="E42" s="52" t="s">
        <v>46</v>
      </c>
      <c r="F42" s="110" t="s">
        <v>58</v>
      </c>
      <c r="G42" s="111"/>
    </row>
    <row r="43" spans="1:8" ht="15.75" thickBot="1">
      <c r="A43" s="132" t="s">
        <v>5</v>
      </c>
      <c r="B43" s="135" t="s">
        <v>111</v>
      </c>
      <c r="C43" s="23" t="s">
        <v>6</v>
      </c>
      <c r="D43" s="24" t="s">
        <v>46</v>
      </c>
      <c r="E43" s="52" t="s">
        <v>46</v>
      </c>
      <c r="F43" s="25">
        <v>0</v>
      </c>
      <c r="G43" s="26">
        <f>IF(D43=Лист2!$A$2,F43,0)</f>
        <v>0</v>
      </c>
      <c r="H43" s="2" t="s">
        <v>46</v>
      </c>
    </row>
    <row r="44" spans="1:8">
      <c r="A44" s="133"/>
      <c r="B44" s="156"/>
      <c r="C44" s="27" t="s">
        <v>7</v>
      </c>
      <c r="D44" s="28" t="s">
        <v>46</v>
      </c>
      <c r="E44" s="53" t="s">
        <v>46</v>
      </c>
      <c r="F44" s="25">
        <v>1</v>
      </c>
      <c r="G44" s="26">
        <f>IF(D44=Лист2!$A$2,F44,0)</f>
        <v>0</v>
      </c>
      <c r="H44" s="2" t="s">
        <v>46</v>
      </c>
    </row>
    <row r="45" spans="1:8" ht="33.75" customHeight="1" thickBot="1">
      <c r="A45" s="133"/>
      <c r="B45" s="156"/>
      <c r="C45" s="164" t="s">
        <v>110</v>
      </c>
      <c r="D45" s="165"/>
      <c r="E45" s="53"/>
      <c r="F45" s="25"/>
      <c r="G45" s="26"/>
    </row>
    <row r="46" spans="1:8">
      <c r="A46" s="133"/>
      <c r="B46" s="156"/>
      <c r="C46" s="27" t="s">
        <v>115</v>
      </c>
      <c r="D46" s="28" t="s">
        <v>46</v>
      </c>
      <c r="E46" s="53" t="s">
        <v>46</v>
      </c>
      <c r="F46" s="25">
        <v>2</v>
      </c>
      <c r="G46" s="26">
        <f>IF(D46=Лист2!$A$2,F46,0)</f>
        <v>0</v>
      </c>
      <c r="H46" s="2" t="s">
        <v>46</v>
      </c>
    </row>
    <row r="47" spans="1:8" ht="32.25" customHeight="1" thickBot="1">
      <c r="A47" s="133"/>
      <c r="B47" s="156"/>
      <c r="C47" s="164" t="s">
        <v>110</v>
      </c>
      <c r="D47" s="165"/>
      <c r="E47" s="53"/>
      <c r="F47" s="25"/>
      <c r="G47" s="26"/>
    </row>
    <row r="48" spans="1:8">
      <c r="A48" s="134"/>
      <c r="B48" s="137"/>
      <c r="C48" s="29" t="s">
        <v>8</v>
      </c>
      <c r="D48" s="30" t="s">
        <v>47</v>
      </c>
      <c r="E48" s="52" t="s">
        <v>46</v>
      </c>
      <c r="F48" s="25">
        <v>3</v>
      </c>
      <c r="G48" s="26">
        <f>IF(D48=Лист2!$A$2,F48,0)</f>
        <v>3</v>
      </c>
      <c r="H48" s="2" t="s">
        <v>46</v>
      </c>
    </row>
    <row r="49" spans="1:8" ht="15.75" thickBot="1">
      <c r="A49" s="144" t="s">
        <v>9</v>
      </c>
      <c r="B49" s="130" t="s">
        <v>10</v>
      </c>
      <c r="C49" s="63" t="s">
        <v>6</v>
      </c>
      <c r="D49" s="64"/>
      <c r="E49" s="52" t="s">
        <v>46</v>
      </c>
      <c r="F49" s="33">
        <v>0</v>
      </c>
      <c r="G49" s="34">
        <f>IF(D49=Лист2!$A$2,F49,0)</f>
        <v>0</v>
      </c>
      <c r="H49" s="2" t="s">
        <v>46</v>
      </c>
    </row>
    <row r="50" spans="1:8">
      <c r="A50" s="145"/>
      <c r="B50" s="157"/>
      <c r="C50" s="65" t="s">
        <v>11</v>
      </c>
      <c r="D50" s="66" t="s">
        <v>46</v>
      </c>
      <c r="E50" s="53"/>
      <c r="F50" s="33">
        <v>1</v>
      </c>
      <c r="G50" s="34">
        <f>IF(D50=Лист2!$A$2,F50,0)</f>
        <v>0</v>
      </c>
    </row>
    <row r="51" spans="1:8" ht="32.25" customHeight="1" thickBot="1">
      <c r="A51" s="146"/>
      <c r="B51" s="158"/>
      <c r="C51" s="166" t="s">
        <v>112</v>
      </c>
      <c r="D51" s="167"/>
      <c r="E51" s="53" t="s">
        <v>46</v>
      </c>
      <c r="F51" s="33"/>
      <c r="G51" s="34"/>
      <c r="H51" s="2" t="s">
        <v>46</v>
      </c>
    </row>
    <row r="52" spans="1:8" ht="15.75" thickBot="1">
      <c r="A52" s="132" t="s">
        <v>12</v>
      </c>
      <c r="B52" s="135" t="s">
        <v>13</v>
      </c>
      <c r="C52" s="23" t="s">
        <v>6</v>
      </c>
      <c r="D52" s="24"/>
      <c r="E52" s="52" t="s">
        <v>46</v>
      </c>
      <c r="F52" s="25">
        <v>0</v>
      </c>
      <c r="G52" s="26">
        <f>IF(D52=Лист2!$A$2,F52,0)</f>
        <v>0</v>
      </c>
      <c r="H52" s="2" t="s">
        <v>46</v>
      </c>
    </row>
    <row r="53" spans="1:8">
      <c r="A53" s="133"/>
      <c r="B53" s="156"/>
      <c r="C53" s="27" t="s">
        <v>14</v>
      </c>
      <c r="D53" s="28" t="s">
        <v>46</v>
      </c>
      <c r="E53" s="53" t="s">
        <v>46</v>
      </c>
      <c r="F53" s="25">
        <v>1</v>
      </c>
      <c r="G53" s="26">
        <f>IF(D53=Лист2!$A$2,F53,0)</f>
        <v>0</v>
      </c>
      <c r="H53" s="2" t="s">
        <v>46</v>
      </c>
    </row>
    <row r="54" spans="1:8">
      <c r="A54" s="133"/>
      <c r="B54" s="156"/>
      <c r="C54" s="69" t="s">
        <v>15</v>
      </c>
      <c r="D54" s="70" t="s">
        <v>47</v>
      </c>
      <c r="E54" s="53"/>
      <c r="F54" s="25">
        <v>2</v>
      </c>
      <c r="G54" s="26">
        <f>IF(D54=Лист2!$A$2,F54,0)</f>
        <v>2</v>
      </c>
    </row>
    <row r="55" spans="1:8" ht="33.75" customHeight="1" thickBot="1">
      <c r="A55" s="134"/>
      <c r="B55" s="159"/>
      <c r="C55" s="152" t="s">
        <v>113</v>
      </c>
      <c r="D55" s="153"/>
      <c r="E55" s="53" t="s">
        <v>46</v>
      </c>
      <c r="F55" s="25"/>
      <c r="G55" s="26"/>
      <c r="H55" s="2" t="s">
        <v>46</v>
      </c>
    </row>
    <row r="56" spans="1:8">
      <c r="A56" s="144" t="s">
        <v>16</v>
      </c>
      <c r="B56" s="130" t="s">
        <v>17</v>
      </c>
      <c r="C56" s="67" t="s">
        <v>6</v>
      </c>
      <c r="D56" s="68"/>
      <c r="E56" s="52" t="s">
        <v>46</v>
      </c>
      <c r="F56" s="33">
        <v>0</v>
      </c>
      <c r="G56" s="34">
        <f>IF(D56=Лист2!$A$2,F56,0)</f>
        <v>0</v>
      </c>
      <c r="H56" s="2" t="s">
        <v>46</v>
      </c>
    </row>
    <row r="57" spans="1:8">
      <c r="A57" s="145"/>
      <c r="B57" s="151"/>
      <c r="C57" s="31" t="s">
        <v>116</v>
      </c>
      <c r="D57" s="32"/>
      <c r="E57" s="52" t="s">
        <v>46</v>
      </c>
      <c r="F57" s="33">
        <v>1</v>
      </c>
      <c r="G57" s="34">
        <f>IF(D57=Лист2!$A$2,F57,0)</f>
        <v>0</v>
      </c>
      <c r="H57" s="2" t="s">
        <v>46</v>
      </c>
    </row>
    <row r="58" spans="1:8">
      <c r="A58" s="145"/>
      <c r="B58" s="151"/>
      <c r="C58" s="31" t="s">
        <v>18</v>
      </c>
      <c r="D58" s="32" t="s">
        <v>46</v>
      </c>
      <c r="E58" s="52" t="s">
        <v>46</v>
      </c>
      <c r="F58" s="33">
        <v>2</v>
      </c>
      <c r="G58" s="34">
        <f>IF(D58=Лист2!$A$2,F58,0)</f>
        <v>0</v>
      </c>
      <c r="H58" s="2" t="s">
        <v>46</v>
      </c>
    </row>
    <row r="59" spans="1:8" ht="25.5">
      <c r="A59" s="146"/>
      <c r="B59" s="131"/>
      <c r="C59" s="37" t="s">
        <v>114</v>
      </c>
      <c r="D59" s="32" t="s">
        <v>47</v>
      </c>
      <c r="E59" s="52" t="s">
        <v>46</v>
      </c>
      <c r="F59" s="33">
        <v>3</v>
      </c>
      <c r="G59" s="34">
        <f>IF(D59=Лист2!$A$2,F59,0)</f>
        <v>3</v>
      </c>
      <c r="H59" s="2" t="s">
        <v>46</v>
      </c>
    </row>
    <row r="60" spans="1:8" ht="51">
      <c r="A60" s="138"/>
      <c r="B60" s="139"/>
      <c r="C60" s="139"/>
      <c r="D60" s="140"/>
      <c r="E60" s="52" t="s">
        <v>46</v>
      </c>
      <c r="F60" s="43" t="s">
        <v>124</v>
      </c>
      <c r="G60" s="54">
        <f>SUM(G43:G59)</f>
        <v>8</v>
      </c>
      <c r="H60" s="2" t="s">
        <v>46</v>
      </c>
    </row>
    <row r="61" spans="1:8">
      <c r="A61" s="38" t="s">
        <v>19</v>
      </c>
      <c r="B61" s="148" t="s">
        <v>20</v>
      </c>
      <c r="C61" s="149"/>
      <c r="D61" s="150"/>
      <c r="E61" s="52" t="s">
        <v>46</v>
      </c>
      <c r="F61" s="110" t="s">
        <v>59</v>
      </c>
      <c r="G61" s="111"/>
      <c r="H61" s="2" t="s">
        <v>46</v>
      </c>
    </row>
    <row r="62" spans="1:8" ht="25.5">
      <c r="A62" s="132" t="s">
        <v>21</v>
      </c>
      <c r="B62" s="135" t="s">
        <v>22</v>
      </c>
      <c r="C62" s="35" t="s">
        <v>77</v>
      </c>
      <c r="D62" s="36"/>
      <c r="E62" s="52" t="s">
        <v>46</v>
      </c>
      <c r="F62" s="25">
        <v>0</v>
      </c>
      <c r="G62" s="39">
        <f>IF(D62=Лист2!$A$2,F62,0)</f>
        <v>0</v>
      </c>
      <c r="H62" s="2" t="s">
        <v>46</v>
      </c>
    </row>
    <row r="63" spans="1:8">
      <c r="A63" s="133"/>
      <c r="B63" s="136"/>
      <c r="C63" s="35" t="s">
        <v>23</v>
      </c>
      <c r="D63" s="36" t="s">
        <v>46</v>
      </c>
      <c r="E63" s="52" t="s">
        <v>46</v>
      </c>
      <c r="F63" s="25">
        <v>1</v>
      </c>
      <c r="G63" s="39">
        <f>IF(D63=Лист2!$A$2,F63,0)</f>
        <v>0</v>
      </c>
      <c r="H63" s="2" t="s">
        <v>46</v>
      </c>
    </row>
    <row r="64" spans="1:8" ht="15.75" thickBot="1">
      <c r="A64" s="133"/>
      <c r="B64" s="136"/>
      <c r="C64" s="23" t="s">
        <v>24</v>
      </c>
      <c r="D64" s="24" t="s">
        <v>47</v>
      </c>
      <c r="E64" s="52"/>
      <c r="F64" s="25">
        <v>2</v>
      </c>
      <c r="G64" s="39">
        <f>IF(D64=Лист2!$A$2,F64,0)</f>
        <v>2</v>
      </c>
    </row>
    <row r="65" spans="1:8" ht="36" customHeight="1" thickBot="1">
      <c r="A65" s="134"/>
      <c r="B65" s="137"/>
      <c r="C65" s="154" t="s">
        <v>117</v>
      </c>
      <c r="D65" s="155"/>
      <c r="E65" s="52" t="s">
        <v>46</v>
      </c>
      <c r="F65" s="25"/>
      <c r="G65" s="39"/>
      <c r="H65" s="2" t="s">
        <v>46</v>
      </c>
    </row>
    <row r="66" spans="1:8" ht="19.5" customHeight="1">
      <c r="A66" s="144" t="s">
        <v>25</v>
      </c>
      <c r="B66" s="130" t="s">
        <v>78</v>
      </c>
      <c r="C66" s="31" t="s">
        <v>6</v>
      </c>
      <c r="D66" s="32" t="s">
        <v>46</v>
      </c>
      <c r="E66" s="52" t="s">
        <v>46</v>
      </c>
      <c r="F66" s="33">
        <v>0</v>
      </c>
      <c r="G66" s="40">
        <f>IF(D66=Лист2!$A$2,F66,0)</f>
        <v>0</v>
      </c>
      <c r="H66" s="2" t="s">
        <v>46</v>
      </c>
    </row>
    <row r="67" spans="1:8" ht="22.5" customHeight="1">
      <c r="A67" s="146"/>
      <c r="B67" s="131"/>
      <c r="C67" s="31" t="s">
        <v>11</v>
      </c>
      <c r="D67" s="32" t="s">
        <v>47</v>
      </c>
      <c r="E67" s="52" t="s">
        <v>46</v>
      </c>
      <c r="F67" s="33">
        <v>1</v>
      </c>
      <c r="G67" s="40">
        <f>IF(D67=Лист2!$A$2,F67,0)</f>
        <v>1</v>
      </c>
      <c r="H67" s="2" t="s">
        <v>46</v>
      </c>
    </row>
    <row r="68" spans="1:8" ht="19.5" customHeight="1">
      <c r="A68" s="132" t="s">
        <v>26</v>
      </c>
      <c r="B68" s="135" t="s">
        <v>138</v>
      </c>
      <c r="C68" s="35" t="s">
        <v>6</v>
      </c>
      <c r="D68" s="36"/>
      <c r="E68" s="52" t="s">
        <v>46</v>
      </c>
      <c r="F68" s="25">
        <v>0</v>
      </c>
      <c r="G68" s="39">
        <f>IF(D68=Лист2!$A$2,F68,0)</f>
        <v>0</v>
      </c>
      <c r="H68" s="2" t="s">
        <v>46</v>
      </c>
    </row>
    <row r="69" spans="1:8" ht="20.25" customHeight="1">
      <c r="A69" s="134"/>
      <c r="B69" s="137"/>
      <c r="C69" s="35" t="s">
        <v>11</v>
      </c>
      <c r="D69" s="36" t="s">
        <v>47</v>
      </c>
      <c r="E69" s="52" t="s">
        <v>46</v>
      </c>
      <c r="F69" s="25">
        <v>1</v>
      </c>
      <c r="G69" s="39">
        <f>IF(D69=Лист2!$A$2,F69,0)</f>
        <v>1</v>
      </c>
      <c r="H69" s="2" t="s">
        <v>46</v>
      </c>
    </row>
    <row r="70" spans="1:8">
      <c r="A70" s="144" t="s">
        <v>27</v>
      </c>
      <c r="B70" s="130" t="s">
        <v>125</v>
      </c>
      <c r="C70" s="31" t="s">
        <v>6</v>
      </c>
      <c r="D70" s="32" t="s">
        <v>46</v>
      </c>
      <c r="E70" s="52" t="s">
        <v>46</v>
      </c>
      <c r="F70" s="33">
        <v>0</v>
      </c>
      <c r="G70" s="40">
        <f>IF(D70=Лист2!$A$2,F70,0)</f>
        <v>0</v>
      </c>
      <c r="H70" s="2" t="s">
        <v>46</v>
      </c>
    </row>
    <row r="71" spans="1:8">
      <c r="A71" s="146"/>
      <c r="B71" s="131"/>
      <c r="C71" s="31" t="s">
        <v>11</v>
      </c>
      <c r="D71" s="32" t="s">
        <v>47</v>
      </c>
      <c r="E71" s="52" t="s">
        <v>46</v>
      </c>
      <c r="F71" s="33">
        <v>1</v>
      </c>
      <c r="G71" s="40">
        <f>IF(D71=Лист2!$A$2,F71,0)</f>
        <v>1</v>
      </c>
      <c r="H71" s="2" t="s">
        <v>46</v>
      </c>
    </row>
    <row r="72" spans="1:8" ht="21" customHeight="1">
      <c r="A72" s="132" t="s">
        <v>28</v>
      </c>
      <c r="B72" s="135" t="s">
        <v>126</v>
      </c>
      <c r="C72" s="35" t="s">
        <v>29</v>
      </c>
      <c r="D72" s="36"/>
      <c r="E72" s="52" t="s">
        <v>46</v>
      </c>
      <c r="F72" s="25">
        <v>0</v>
      </c>
      <c r="G72" s="39">
        <f>IF(D72=Лист2!$A$2,F72,0)</f>
        <v>0</v>
      </c>
      <c r="H72" s="2" t="s">
        <v>46</v>
      </c>
    </row>
    <row r="73" spans="1:8" ht="16.5" customHeight="1">
      <c r="A73" s="133"/>
      <c r="B73" s="136"/>
      <c r="C73" s="35" t="s">
        <v>30</v>
      </c>
      <c r="D73" s="36" t="s">
        <v>46</v>
      </c>
      <c r="E73" s="52" t="s">
        <v>46</v>
      </c>
      <c r="F73" s="25">
        <v>1</v>
      </c>
      <c r="G73" s="39">
        <f>IF(D73=Лист2!$A$2,F73,0)</f>
        <v>0</v>
      </c>
      <c r="H73" s="2" t="s">
        <v>46</v>
      </c>
    </row>
    <row r="74" spans="1:8" ht="16.5" customHeight="1">
      <c r="A74" s="134"/>
      <c r="B74" s="137"/>
      <c r="C74" s="35" t="s">
        <v>31</v>
      </c>
      <c r="D74" s="36" t="s">
        <v>47</v>
      </c>
      <c r="E74" s="52" t="s">
        <v>46</v>
      </c>
      <c r="F74" s="25">
        <v>2</v>
      </c>
      <c r="G74" s="39">
        <f>IF(D74=Лист2!$A$2,F74,0)</f>
        <v>2</v>
      </c>
      <c r="H74" s="2" t="s">
        <v>46</v>
      </c>
    </row>
    <row r="75" spans="1:8" ht="18.75" customHeight="1">
      <c r="A75" s="144" t="s">
        <v>32</v>
      </c>
      <c r="B75" s="141" t="s">
        <v>122</v>
      </c>
      <c r="C75" s="41" t="s">
        <v>80</v>
      </c>
      <c r="D75" s="32" t="s">
        <v>47</v>
      </c>
      <c r="E75" s="52" t="s">
        <v>46</v>
      </c>
      <c r="F75" s="33">
        <v>1</v>
      </c>
      <c r="G75" s="40">
        <f>IF(D75=Лист2!$A$2,F75,0)</f>
        <v>1</v>
      </c>
      <c r="H75" s="2" t="s">
        <v>46</v>
      </c>
    </row>
    <row r="76" spans="1:8" ht="38.25">
      <c r="A76" s="145"/>
      <c r="B76" s="142"/>
      <c r="C76" s="42" t="s">
        <v>127</v>
      </c>
      <c r="D76" s="32" t="s">
        <v>47</v>
      </c>
      <c r="E76" s="52" t="s">
        <v>46</v>
      </c>
      <c r="F76" s="33">
        <v>1</v>
      </c>
      <c r="G76" s="40">
        <f>IF(D76=Лист2!$A$2,F76,0)</f>
        <v>1</v>
      </c>
      <c r="H76" s="2" t="s">
        <v>46</v>
      </c>
    </row>
    <row r="77" spans="1:8" ht="38.25">
      <c r="A77" s="145"/>
      <c r="B77" s="142"/>
      <c r="C77" s="42" t="s">
        <v>128</v>
      </c>
      <c r="D77" s="32" t="s">
        <v>47</v>
      </c>
      <c r="E77" s="52" t="s">
        <v>46</v>
      </c>
      <c r="F77" s="33">
        <v>1</v>
      </c>
      <c r="G77" s="40">
        <f>IF(D77=Лист2!$A$2,F77,0)</f>
        <v>1</v>
      </c>
      <c r="H77" s="2" t="s">
        <v>46</v>
      </c>
    </row>
    <row r="78" spans="1:8" ht="27.75" customHeight="1">
      <c r="A78" s="146"/>
      <c r="B78" s="143"/>
      <c r="C78" s="42" t="s">
        <v>33</v>
      </c>
      <c r="D78" s="32" t="s">
        <v>46</v>
      </c>
      <c r="E78" s="52" t="s">
        <v>46</v>
      </c>
      <c r="F78" s="33">
        <v>1</v>
      </c>
      <c r="G78" s="40">
        <f>IF(D78=Лист2!$A$2,F78,0)</f>
        <v>0</v>
      </c>
      <c r="H78" s="2" t="s">
        <v>46</v>
      </c>
    </row>
    <row r="79" spans="1:8" ht="51">
      <c r="A79" s="138"/>
      <c r="B79" s="139"/>
      <c r="C79" s="139"/>
      <c r="D79" s="140"/>
      <c r="E79" s="52" t="s">
        <v>46</v>
      </c>
      <c r="F79" s="43" t="s">
        <v>123</v>
      </c>
      <c r="G79" s="54">
        <f>SUM(G62:G78)</f>
        <v>10</v>
      </c>
      <c r="H79" s="2" t="s">
        <v>46</v>
      </c>
    </row>
    <row r="80" spans="1:8">
      <c r="A80" s="44" t="s">
        <v>34</v>
      </c>
      <c r="B80" s="148" t="s">
        <v>35</v>
      </c>
      <c r="C80" s="149"/>
      <c r="D80" s="150"/>
      <c r="E80" s="52" t="s">
        <v>46</v>
      </c>
      <c r="F80" s="110" t="s">
        <v>60</v>
      </c>
      <c r="G80" s="111"/>
      <c r="H80" s="2" t="s">
        <v>46</v>
      </c>
    </row>
    <row r="81" spans="1:8" ht="17.25" customHeight="1">
      <c r="A81" s="120" t="s">
        <v>36</v>
      </c>
      <c r="B81" s="81" t="s">
        <v>129</v>
      </c>
      <c r="C81" s="82" t="s">
        <v>37</v>
      </c>
      <c r="D81" s="75" t="s">
        <v>47</v>
      </c>
      <c r="E81" s="83" t="s">
        <v>46</v>
      </c>
      <c r="F81" s="76">
        <v>1</v>
      </c>
      <c r="G81" s="45">
        <f>IF(D81=Лист2!$A$2,F81,0)</f>
        <v>1</v>
      </c>
      <c r="H81" s="2" t="s">
        <v>46</v>
      </c>
    </row>
    <row r="82" spans="1:8">
      <c r="A82" s="121"/>
      <c r="B82" s="84" t="s">
        <v>73</v>
      </c>
      <c r="C82" s="82" t="s">
        <v>38</v>
      </c>
      <c r="D82" s="75" t="s">
        <v>46</v>
      </c>
      <c r="E82" s="83" t="s">
        <v>46</v>
      </c>
      <c r="F82" s="76">
        <v>0</v>
      </c>
      <c r="G82" s="45">
        <f>IF(D82=Лист2!$A$2,F82,0)</f>
        <v>0</v>
      </c>
      <c r="H82" s="2" t="s">
        <v>46</v>
      </c>
    </row>
    <row r="83" spans="1:8">
      <c r="A83" s="122" t="s">
        <v>39</v>
      </c>
      <c r="B83" s="130" t="s">
        <v>139</v>
      </c>
      <c r="C83" s="85" t="s">
        <v>6</v>
      </c>
      <c r="D83" s="77" t="s">
        <v>46</v>
      </c>
      <c r="E83" s="83" t="s">
        <v>46</v>
      </c>
      <c r="F83" s="78">
        <v>0</v>
      </c>
      <c r="G83" s="100">
        <f>IF(D83=Лист2!$A$2,F83,0)</f>
        <v>0</v>
      </c>
      <c r="H83" s="2" t="s">
        <v>46</v>
      </c>
    </row>
    <row r="84" spans="1:8">
      <c r="A84" s="123"/>
      <c r="B84" s="131"/>
      <c r="C84" s="42" t="s">
        <v>11</v>
      </c>
      <c r="D84" s="77" t="s">
        <v>47</v>
      </c>
      <c r="E84" s="83" t="s">
        <v>46</v>
      </c>
      <c r="F84" s="78">
        <v>1</v>
      </c>
      <c r="G84" s="100">
        <f>IF(D84=Лист2!$A$2,F84,0)</f>
        <v>1</v>
      </c>
      <c r="H84" s="2" t="s">
        <v>46</v>
      </c>
    </row>
    <row r="85" spans="1:8" ht="25.5" customHeight="1">
      <c r="A85" s="147" t="s">
        <v>40</v>
      </c>
      <c r="B85" s="86" t="s">
        <v>41</v>
      </c>
      <c r="C85" s="87" t="s">
        <v>6</v>
      </c>
      <c r="D85" s="75" t="s">
        <v>47</v>
      </c>
      <c r="E85" s="83" t="s">
        <v>46</v>
      </c>
      <c r="F85" s="76">
        <v>0</v>
      </c>
      <c r="G85" s="45">
        <f>IF(D85=Лист2!$A$2,F85,0)</f>
        <v>0</v>
      </c>
      <c r="H85" s="2" t="s">
        <v>46</v>
      </c>
    </row>
    <row r="86" spans="1:8" ht="25.5">
      <c r="A86" s="147"/>
      <c r="B86" s="88" t="s">
        <v>72</v>
      </c>
      <c r="C86" s="89" t="s">
        <v>132</v>
      </c>
      <c r="D86" s="75" t="s">
        <v>46</v>
      </c>
      <c r="E86" s="83" t="s">
        <v>46</v>
      </c>
      <c r="F86" s="76">
        <v>1</v>
      </c>
      <c r="G86" s="45">
        <f>IF(D86=Лист2!$A$2,F86,0)</f>
        <v>0</v>
      </c>
      <c r="H86" s="2" t="s">
        <v>46</v>
      </c>
    </row>
    <row r="87" spans="1:8" ht="14.25" customHeight="1">
      <c r="A87" s="112" t="s">
        <v>42</v>
      </c>
      <c r="B87" s="90" t="s">
        <v>74</v>
      </c>
      <c r="C87" s="91" t="s">
        <v>43</v>
      </c>
      <c r="D87" s="77" t="s">
        <v>47</v>
      </c>
      <c r="E87" s="83" t="s">
        <v>46</v>
      </c>
      <c r="F87" s="78">
        <v>2</v>
      </c>
      <c r="G87" s="100">
        <f>IF(D87=Лист2!$A$2,F87,0)</f>
        <v>2</v>
      </c>
      <c r="H87" s="2" t="s">
        <v>46</v>
      </c>
    </row>
    <row r="88" spans="1:8" ht="15" customHeight="1">
      <c r="A88" s="112"/>
      <c r="B88" s="92" t="s">
        <v>75</v>
      </c>
      <c r="C88" s="91" t="s">
        <v>44</v>
      </c>
      <c r="D88" s="77" t="s">
        <v>46</v>
      </c>
      <c r="E88" s="83" t="s">
        <v>46</v>
      </c>
      <c r="F88" s="78">
        <v>1</v>
      </c>
      <c r="G88" s="100">
        <f>IF(D88=Лист2!$A$2,F88,0)</f>
        <v>0</v>
      </c>
      <c r="H88" s="2" t="s">
        <v>46</v>
      </c>
    </row>
    <row r="89" spans="1:8" ht="12.75" customHeight="1">
      <c r="A89" s="112"/>
      <c r="B89" s="92" t="s">
        <v>76</v>
      </c>
      <c r="C89" s="91" t="s">
        <v>133</v>
      </c>
      <c r="D89" s="77" t="s">
        <v>46</v>
      </c>
      <c r="E89" s="83" t="s">
        <v>46</v>
      </c>
      <c r="F89" s="78">
        <v>0</v>
      </c>
      <c r="G89" s="100">
        <f>IF(D89=Лист2!$A$2,F89,0)</f>
        <v>0</v>
      </c>
      <c r="H89" s="2" t="s">
        <v>46</v>
      </c>
    </row>
    <row r="90" spans="1:8" ht="28.5" customHeight="1">
      <c r="A90" s="132" t="s">
        <v>45</v>
      </c>
      <c r="B90" s="81" t="s">
        <v>130</v>
      </c>
      <c r="C90" s="93" t="s">
        <v>6</v>
      </c>
      <c r="D90" s="79" t="s">
        <v>47</v>
      </c>
      <c r="E90" s="83" t="s">
        <v>46</v>
      </c>
      <c r="F90" s="76">
        <v>1</v>
      </c>
      <c r="G90" s="45">
        <f>IF(D90=Лист2!$A$2,F90,0)</f>
        <v>1</v>
      </c>
      <c r="H90" s="2" t="s">
        <v>46</v>
      </c>
    </row>
    <row r="91" spans="1:8" ht="12" customHeight="1">
      <c r="A91" s="133"/>
      <c r="B91" s="94" t="s">
        <v>75</v>
      </c>
      <c r="C91" s="95" t="s">
        <v>71</v>
      </c>
      <c r="D91" s="79" t="s">
        <v>46</v>
      </c>
      <c r="E91" s="96" t="s">
        <v>46</v>
      </c>
      <c r="F91" s="76">
        <v>0</v>
      </c>
      <c r="G91" s="45">
        <f>IF(D91=Лист2!$A$2,F91,0)</f>
        <v>0</v>
      </c>
      <c r="H91" s="2" t="s">
        <v>46</v>
      </c>
    </row>
    <row r="92" spans="1:8" ht="12" customHeight="1">
      <c r="A92" s="134"/>
      <c r="B92" s="97" t="s">
        <v>73</v>
      </c>
      <c r="C92" s="98"/>
      <c r="D92" s="80"/>
      <c r="E92" s="96"/>
      <c r="F92" s="76"/>
      <c r="G92" s="45"/>
    </row>
    <row r="93" spans="1:8" ht="12" customHeight="1">
      <c r="A93" s="104"/>
      <c r="B93" s="97"/>
      <c r="C93" s="105"/>
      <c r="D93" s="106"/>
      <c r="E93" s="96"/>
      <c r="F93" s="107"/>
      <c r="G93" s="54">
        <f>SUM(G81:G92)</f>
        <v>5</v>
      </c>
    </row>
    <row r="94" spans="1:8" s="2" customFormat="1" hidden="1">
      <c r="A94" s="57">
        <v>4</v>
      </c>
      <c r="B94" s="110" t="s">
        <v>48</v>
      </c>
      <c r="C94" s="113"/>
      <c r="D94" s="113"/>
      <c r="E94" s="58" t="s">
        <v>46</v>
      </c>
      <c r="F94" s="110" t="s">
        <v>61</v>
      </c>
      <c r="G94" s="111"/>
      <c r="H94" s="2" t="s">
        <v>46</v>
      </c>
    </row>
    <row r="95" spans="1:8" s="2" customFormat="1" hidden="1">
      <c r="A95" s="114" t="s">
        <v>49</v>
      </c>
      <c r="B95" s="117" t="s">
        <v>50</v>
      </c>
      <c r="C95" s="71" t="s">
        <v>51</v>
      </c>
      <c r="D95" s="99" t="s">
        <v>46</v>
      </c>
      <c r="E95" s="73" t="s">
        <v>46</v>
      </c>
      <c r="F95" s="45">
        <v>2</v>
      </c>
      <c r="G95" s="45">
        <f>IF(D95=Лист2!$A$2,F95,0)</f>
        <v>0</v>
      </c>
      <c r="H95" s="2" t="s">
        <v>46</v>
      </c>
    </row>
    <row r="96" spans="1:8" s="2" customFormat="1" hidden="1">
      <c r="A96" s="115"/>
      <c r="B96" s="118"/>
      <c r="C96" s="71" t="s">
        <v>52</v>
      </c>
      <c r="D96" s="99" t="s">
        <v>47</v>
      </c>
      <c r="E96" s="73" t="s">
        <v>46</v>
      </c>
      <c r="F96" s="45">
        <v>1</v>
      </c>
      <c r="G96" s="45">
        <f>IF(D96=Лист2!$A$2,F96,0)</f>
        <v>1</v>
      </c>
      <c r="H96" s="2" t="s">
        <v>46</v>
      </c>
    </row>
    <row r="97" spans="1:10" s="2" customFormat="1" hidden="1">
      <c r="A97" s="116"/>
      <c r="B97" s="119"/>
      <c r="C97" s="71" t="s">
        <v>53</v>
      </c>
      <c r="D97" s="99" t="s">
        <v>46</v>
      </c>
      <c r="E97" s="73" t="s">
        <v>46</v>
      </c>
      <c r="F97" s="45">
        <v>0</v>
      </c>
      <c r="G97" s="45">
        <f>IF(D97=Лист2!$A$2,F97,0)</f>
        <v>0</v>
      </c>
      <c r="H97" s="2" t="s">
        <v>46</v>
      </c>
    </row>
    <row r="98" spans="1:10" s="2" customFormat="1" ht="24.75" hidden="1" customHeight="1">
      <c r="A98" s="124" t="s">
        <v>54</v>
      </c>
      <c r="B98" s="126" t="s">
        <v>118</v>
      </c>
      <c r="C98" s="72" t="s">
        <v>6</v>
      </c>
      <c r="D98" s="99" t="s">
        <v>46</v>
      </c>
      <c r="E98" s="73" t="s">
        <v>46</v>
      </c>
      <c r="F98" s="46">
        <v>0</v>
      </c>
      <c r="G98" s="45">
        <f>IF(D98=Лист2!$A$2,F98,0)</f>
        <v>0</v>
      </c>
      <c r="H98" s="2" t="s">
        <v>46</v>
      </c>
    </row>
    <row r="99" spans="1:10" s="2" customFormat="1" ht="43.5" hidden="1" customHeight="1">
      <c r="A99" s="125"/>
      <c r="B99" s="127"/>
      <c r="C99" s="72" t="s">
        <v>11</v>
      </c>
      <c r="D99" s="99" t="s">
        <v>47</v>
      </c>
      <c r="E99" s="73" t="s">
        <v>46</v>
      </c>
      <c r="F99" s="46">
        <v>1</v>
      </c>
      <c r="G99" s="45">
        <f>IF(D99=Лист2!$A$2,F99,0)</f>
        <v>1</v>
      </c>
      <c r="H99" s="2" t="s">
        <v>46</v>
      </c>
    </row>
    <row r="100" spans="1:10" s="2" customFormat="1" ht="22.5" hidden="1" customHeight="1">
      <c r="A100" s="128" t="s">
        <v>55</v>
      </c>
      <c r="B100" s="129" t="s">
        <v>66</v>
      </c>
      <c r="C100" s="71" t="s">
        <v>6</v>
      </c>
      <c r="D100" s="99" t="s">
        <v>47</v>
      </c>
      <c r="E100" s="74" t="s">
        <v>46</v>
      </c>
      <c r="F100" s="45">
        <v>0</v>
      </c>
      <c r="G100" s="45">
        <f>IF(D100=Лист2!$A$2,F100,0)</f>
        <v>0</v>
      </c>
      <c r="H100" s="2" t="s">
        <v>46</v>
      </c>
    </row>
    <row r="101" spans="1:10" s="2" customFormat="1" ht="34.5" hidden="1" customHeight="1">
      <c r="A101" s="128"/>
      <c r="B101" s="129"/>
      <c r="C101" s="71" t="s">
        <v>11</v>
      </c>
      <c r="D101" s="99" t="s">
        <v>46</v>
      </c>
      <c r="E101" s="74" t="s">
        <v>46</v>
      </c>
      <c r="F101" s="45">
        <v>1</v>
      </c>
      <c r="G101" s="45">
        <f>IF(D101=Лист2!$A$2,F101,0)</f>
        <v>0</v>
      </c>
      <c r="H101" s="2" t="s">
        <v>46</v>
      </c>
    </row>
    <row r="102" spans="1:10" s="2" customFormat="1" ht="51">
      <c r="A102" s="109"/>
      <c r="B102" s="109"/>
      <c r="C102" s="109"/>
      <c r="D102" s="109"/>
      <c r="E102" s="55"/>
      <c r="F102" s="43" t="s">
        <v>131</v>
      </c>
      <c r="G102" s="54">
        <f>SUM(G95:G101)</f>
        <v>2</v>
      </c>
      <c r="H102" s="2" t="s">
        <v>46</v>
      </c>
    </row>
    <row r="103" spans="1:10" s="2" customFormat="1">
      <c r="A103" s="55"/>
      <c r="B103" s="55"/>
      <c r="C103" s="55"/>
      <c r="D103" s="56"/>
      <c r="E103" s="55"/>
      <c r="F103" s="59" t="s">
        <v>67</v>
      </c>
      <c r="G103" s="59">
        <f>G102+G93+G79+G60</f>
        <v>25</v>
      </c>
      <c r="H103" s="2" t="s">
        <v>46</v>
      </c>
    </row>
    <row r="104" spans="1:10" s="2" customFormat="1" ht="50.25" customHeight="1">
      <c r="A104" s="55" t="s">
        <v>137</v>
      </c>
      <c r="B104" s="108" t="s">
        <v>134</v>
      </c>
      <c r="C104" s="108"/>
      <c r="D104" s="108"/>
      <c r="E104" s="101"/>
      <c r="F104" s="101"/>
      <c r="G104" s="101"/>
      <c r="H104" s="101"/>
      <c r="I104" s="101"/>
      <c r="J104" s="101"/>
    </row>
    <row r="105" spans="1:10" s="2" customFormat="1" ht="12.6" customHeight="1">
      <c r="A105" s="55"/>
      <c r="B105" s="102"/>
      <c r="C105" s="55"/>
      <c r="D105" s="56"/>
      <c r="E105" s="55"/>
      <c r="F105" s="47" t="s">
        <v>68</v>
      </c>
      <c r="G105" s="48" t="s">
        <v>62</v>
      </c>
      <c r="H105" s="2" t="s">
        <v>46</v>
      </c>
    </row>
    <row r="106" spans="1:10" s="2" customFormat="1" ht="76.150000000000006" customHeight="1">
      <c r="A106" s="55"/>
      <c r="B106" s="108" t="s">
        <v>135</v>
      </c>
      <c r="C106" s="108"/>
      <c r="D106" s="108"/>
      <c r="E106" s="55"/>
      <c r="F106" s="47" t="s">
        <v>69</v>
      </c>
      <c r="G106" s="49" t="s">
        <v>63</v>
      </c>
      <c r="H106" s="2" t="s">
        <v>46</v>
      </c>
    </row>
    <row r="107" spans="1:10" s="2" customFormat="1" ht="19.899999999999999" customHeight="1">
      <c r="A107" s="55"/>
      <c r="B107" s="102" t="s">
        <v>46</v>
      </c>
      <c r="C107" s="55"/>
      <c r="D107" s="56"/>
      <c r="E107" s="55"/>
      <c r="F107" s="47" t="s">
        <v>70</v>
      </c>
      <c r="G107" s="49" t="s">
        <v>64</v>
      </c>
    </row>
    <row r="108" spans="1:10" s="2" customFormat="1">
      <c r="A108" s="55"/>
      <c r="B108" s="103" t="s">
        <v>136</v>
      </c>
      <c r="C108" s="55"/>
      <c r="D108" s="56"/>
      <c r="E108" s="55"/>
      <c r="F108" s="55"/>
      <c r="G108" s="55"/>
    </row>
    <row r="109" spans="1:10">
      <c r="A109" s="7"/>
      <c r="B109" s="7"/>
      <c r="C109" s="7"/>
      <c r="D109" s="60"/>
      <c r="E109" s="7"/>
      <c r="F109" s="55"/>
      <c r="G109" s="55"/>
    </row>
    <row r="110" spans="1:10">
      <c r="A110" s="7"/>
      <c r="B110" s="61"/>
      <c r="C110" s="7"/>
      <c r="D110" s="60"/>
      <c r="E110" s="7"/>
      <c r="F110" s="55"/>
      <c r="G110" s="55"/>
    </row>
    <row r="111" spans="1:10">
      <c r="A111" s="7"/>
      <c r="B111" s="62"/>
      <c r="C111" s="7"/>
      <c r="D111" s="60"/>
      <c r="E111" s="7"/>
      <c r="F111" s="55"/>
      <c r="G111" s="55"/>
    </row>
    <row r="112" spans="1:10">
      <c r="A112" s="7"/>
      <c r="B112" s="62"/>
      <c r="C112" s="7"/>
      <c r="D112" s="60"/>
      <c r="E112" s="7"/>
      <c r="F112" s="55"/>
      <c r="G112" s="55"/>
    </row>
    <row r="113" spans="1:7">
      <c r="A113" s="7"/>
      <c r="B113" s="62" t="s">
        <v>119</v>
      </c>
      <c r="C113" s="62" t="s">
        <v>120</v>
      </c>
      <c r="D113" s="60"/>
      <c r="E113" s="7"/>
      <c r="F113" s="55"/>
      <c r="G113" s="55"/>
    </row>
    <row r="114" spans="1:7">
      <c r="A114" s="7"/>
      <c r="B114" s="62"/>
      <c r="C114" s="7"/>
      <c r="D114" s="60"/>
      <c r="E114" s="7"/>
      <c r="F114" s="55"/>
      <c r="G114" s="55"/>
    </row>
    <row r="115" spans="1:7">
      <c r="A115" s="7"/>
      <c r="B115" s="7"/>
      <c r="C115" s="7"/>
      <c r="D115" s="60"/>
      <c r="E115" s="7"/>
      <c r="F115" s="55"/>
      <c r="G115" s="55"/>
    </row>
  </sheetData>
  <sheetProtection algorithmName="SHA-512" hashValue="gnK4KVk1pKY/4Z0/xk4zyUx4uvUP9g8ZY/6ZDVA8wWC+YF2rx5PdaCytdHBn2Y+UyZCwcDDap2OPF3TyDb5qtA==" saltValue="n8zg1JhdR07UPJikjmtVqw==" spinCount="100000" sheet="1" objects="1" scenarios="1"/>
  <mergeCells count="51">
    <mergeCell ref="B30:B32"/>
    <mergeCell ref="B33:B36"/>
    <mergeCell ref="C45:D45"/>
    <mergeCell ref="C47:D47"/>
    <mergeCell ref="C51:D51"/>
    <mergeCell ref="A43:A48"/>
    <mergeCell ref="B43:B48"/>
    <mergeCell ref="A49:A51"/>
    <mergeCell ref="B49:B51"/>
    <mergeCell ref="A52:A55"/>
    <mergeCell ref="B52:B55"/>
    <mergeCell ref="A56:A59"/>
    <mergeCell ref="B56:B59"/>
    <mergeCell ref="A60:D60"/>
    <mergeCell ref="C55:D55"/>
    <mergeCell ref="A62:A65"/>
    <mergeCell ref="B62:B65"/>
    <mergeCell ref="C65:D65"/>
    <mergeCell ref="B61:D61"/>
    <mergeCell ref="A66:A67"/>
    <mergeCell ref="B66:B67"/>
    <mergeCell ref="A68:A69"/>
    <mergeCell ref="B68:B69"/>
    <mergeCell ref="A70:A71"/>
    <mergeCell ref="B70:B71"/>
    <mergeCell ref="B100:B101"/>
    <mergeCell ref="B83:B84"/>
    <mergeCell ref="A72:A74"/>
    <mergeCell ref="B72:B74"/>
    <mergeCell ref="A79:D79"/>
    <mergeCell ref="B75:B78"/>
    <mergeCell ref="A75:A78"/>
    <mergeCell ref="A85:A86"/>
    <mergeCell ref="B80:D80"/>
    <mergeCell ref="A90:A92"/>
    <mergeCell ref="B104:D104"/>
    <mergeCell ref="B106:D106"/>
    <mergeCell ref="A102:D102"/>
    <mergeCell ref="F42:G42"/>
    <mergeCell ref="F61:G61"/>
    <mergeCell ref="A87:A89"/>
    <mergeCell ref="B94:D94"/>
    <mergeCell ref="A95:A97"/>
    <mergeCell ref="B95:B97"/>
    <mergeCell ref="A81:A82"/>
    <mergeCell ref="A83:A84"/>
    <mergeCell ref="F80:G80"/>
    <mergeCell ref="F94:G94"/>
    <mergeCell ref="A98:A99"/>
    <mergeCell ref="B98:B99"/>
    <mergeCell ref="A100:A101"/>
  </mergeCells>
  <hyperlinks>
    <hyperlink ref="B82" r:id="rId1"/>
    <hyperlink ref="B86" r:id="rId2"/>
    <hyperlink ref="B88" r:id="rId3"/>
    <hyperlink ref="B89" r:id="rId4"/>
    <hyperlink ref="B91" r:id="rId5"/>
    <hyperlink ref="B92" r:id="rId6"/>
    <hyperlink ref="B108" r:id="rId7" display="https://www.exportcenter.ru/services/prodvizhenie-na-vneshnie-rynki/poisk-partnyerov/detalnyy_poisk_partnera_ii_uroven_/"/>
  </hyperlinks>
  <pageMargins left="0.7" right="0.7" top="0.75" bottom="0.75" header="0.3" footer="0.3"/>
  <pageSetup paperSize="9" orientation="portrait"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Лист2!$A$1:$A$2</xm:f>
          </x14:formula1>
          <xm:sqref>D56:D59 D81:D93 D95:D101 D43:D44 D46 D48:D50 D52:D54 D62:D64 D66:D78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B3" sqref="B3"/>
    </sheetView>
  </sheetViews>
  <sheetFormatPr defaultRowHeight="15"/>
  <sheetData>
    <row r="1" spans="1:2">
      <c r="A1" t="s">
        <v>46</v>
      </c>
      <c r="B1" t="s">
        <v>65</v>
      </c>
    </row>
    <row r="2" spans="1:2">
      <c r="A2" t="s">
        <v>47</v>
      </c>
      <c r="B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Анастасия Михайловна</dc:creator>
  <cp:lastModifiedBy>Maksim Astapenkov</cp:lastModifiedBy>
  <dcterms:created xsi:type="dcterms:W3CDTF">2018-11-15T07:17:02Z</dcterms:created>
  <dcterms:modified xsi:type="dcterms:W3CDTF">2019-11-07T10:05:33Z</dcterms:modified>
</cp:coreProperties>
</file>